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esch\Dropbox\Asher Work\Asher Private\Asher\Asher's Projects\Graham Owners Club\"/>
    </mc:Choice>
  </mc:AlternateContent>
  <bookViews>
    <workbookView xWindow="0" yWindow="0" windowWidth="20400" windowHeight="753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Sheet1!$A$44:$U$101,Sheet1!$J$36</definedName>
  </definedNames>
  <calcPr calcId="171027"/>
</workbook>
</file>

<file path=xl/calcChain.xml><?xml version="1.0" encoding="utf-8"?>
<calcChain xmlns="http://schemas.openxmlformats.org/spreadsheetml/2006/main">
  <c r="N100" i="1" l="1"/>
  <c r="N88" i="1"/>
  <c r="N94" i="1"/>
  <c r="N85" i="1"/>
  <c r="N75" i="1"/>
  <c r="N71" i="1"/>
  <c r="N70" i="1"/>
  <c r="N67" i="1"/>
  <c r="N64" i="1"/>
  <c r="N53" i="1"/>
  <c r="N56" i="1"/>
  <c r="N58" i="1"/>
  <c r="N51" i="1"/>
</calcChain>
</file>

<file path=xl/sharedStrings.xml><?xml version="1.0" encoding="utf-8"?>
<sst xmlns="http://schemas.openxmlformats.org/spreadsheetml/2006/main" count="198" uniqueCount="168">
  <si>
    <t>GRAHAM OWNERS CLUB INTERNATIONAL</t>
  </si>
  <si>
    <t xml:space="preserve">       TILTON/LACONIA NEW HAMPSHIRE</t>
  </si>
  <si>
    <t xml:space="preserve">            2018 INTERNATIONAL MEET</t>
  </si>
  <si>
    <t xml:space="preserve">                    JUNE 19 - 24, 2018</t>
  </si>
  <si>
    <t>MEET CO - HOSTS:</t>
  </si>
  <si>
    <t>JEFF GRAHAM (RAY)</t>
  </si>
  <si>
    <t>GARY GRAHAM (JOE)</t>
  </si>
  <si>
    <t>MIKE GRAHAM (ROBERT)</t>
  </si>
  <si>
    <t>TODD GRAHAM (ZIBA)</t>
  </si>
  <si>
    <t>SHAUN GRAHAM ( ZIBA, JR)</t>
  </si>
  <si>
    <t>MEET HEADQUARTERS:</t>
  </si>
  <si>
    <t>NEAREST AIRPORTS:</t>
  </si>
  <si>
    <t>MANCHESTER NEW HAMPSHIRE (MHT)</t>
  </si>
  <si>
    <t>BOSTON/LOGAN MASSACHUSETTS (BOS)</t>
  </si>
  <si>
    <t xml:space="preserve">PORTLAND MAINE </t>
  </si>
  <si>
    <t>195 LACONIA ROAD</t>
  </si>
  <si>
    <t>TILTON NH  03276</t>
  </si>
  <si>
    <t>60 MIINUTES</t>
  </si>
  <si>
    <t>120 MINUTES</t>
  </si>
  <si>
    <t>150 MINUTES</t>
  </si>
  <si>
    <t>MONTREAL CANADA</t>
  </si>
  <si>
    <t>180 MINUTES</t>
  </si>
  <si>
    <t>603-286-3400</t>
  </si>
  <si>
    <t>HAMPTON INN &amp; SUITES</t>
  </si>
  <si>
    <t>TUESDAY JUNE 19, 2018</t>
  </si>
  <si>
    <t>MONDAY JUNE 18, 2018</t>
  </si>
  <si>
    <t>SUNDAY JUNE 17, 2018</t>
  </si>
  <si>
    <t>SATURDAY JUNE 16, 2018</t>
  </si>
  <si>
    <t>HOTEL RATES APPLY TO YOUR STAY IF YOU ARRIVE EARLY</t>
  </si>
  <si>
    <t>ON YOUR OWN</t>
  </si>
  <si>
    <t>PEASE INTERNATIONAL AIRPORT</t>
  </si>
  <si>
    <t>90 MINUTES</t>
  </si>
  <si>
    <t>IN ORDER OF CONVENIENCE</t>
  </si>
  <si>
    <t>$ 137 PER NIGHT</t>
  </si>
  <si>
    <t>USE "GOC" CODE FOR RATE</t>
  </si>
  <si>
    <t>WEDNESDAY JUNE 20.2018</t>
  </si>
  <si>
    <t>MEET RATE</t>
  </si>
  <si>
    <t># OF ADULTS</t>
  </si>
  <si>
    <t># OF CHILDREN</t>
  </si>
  <si>
    <t>TOTAL DUE</t>
  </si>
  <si>
    <t>NORTHEAST MOTOR SPORT MUSUEM</t>
  </si>
  <si>
    <t>AT NH MOTOR SPEEDWAY</t>
  </si>
  <si>
    <t>CANTERBURY SHAKER MUSEUM GUIDED TOUR</t>
  </si>
  <si>
    <t>&lt;12 FREE</t>
  </si>
  <si>
    <t>DINNER</t>
  </si>
  <si>
    <t>INCLUDES CONTINENTAL BREAKFAST</t>
  </si>
  <si>
    <t>NEW HAMPSHIRE MOTOR SPEEDWAY TRACK  TOUR</t>
  </si>
  <si>
    <t>&lt;16 FREE</t>
  </si>
  <si>
    <t>THURSDAY JUNE 21, 2018</t>
  </si>
  <si>
    <t>WRIGHT MILITARY ITEMS MUSEUM</t>
  </si>
  <si>
    <t>WOLFEBORO NEW HAMPSHIRE</t>
  </si>
  <si>
    <t>STUDENTS</t>
  </si>
  <si>
    <t>LUNCH</t>
  </si>
  <si>
    <t>NEW HAMPSHIRE BOAT MUSUEM</t>
  </si>
  <si>
    <t>KELLER HOUSE MAKE YOUR OWN ICE CREAM ITEMS</t>
  </si>
  <si>
    <t xml:space="preserve">FUNSPOT </t>
  </si>
  <si>
    <t>LACONIA NH</t>
  </si>
  <si>
    <t>WIERS BEACH</t>
  </si>
  <si>
    <t>AVAILABLE LOCAL ATTRACTIONS:</t>
  </si>
  <si>
    <t>CLARKS TRADING POST</t>
  </si>
  <si>
    <t>LINCOLN NH</t>
  </si>
  <si>
    <t>JET SKI RENTALS</t>
  </si>
  <si>
    <t>SQUAM LAKE NATURAL SCIENCE CENTER</t>
  </si>
  <si>
    <t>HOLDERNESS NH</t>
  </si>
  <si>
    <t>TOUR OF FACILITY HOLDING FORD MODEL T SNOW MOBILE EXHIBIT (ACE HARDWARE)</t>
  </si>
  <si>
    <t>NO FEES</t>
  </si>
  <si>
    <t>FRIDAY JUNE 22, 2018</t>
  </si>
  <si>
    <t>IF SENIOR</t>
  </si>
  <si>
    <t>SATURDAY JUNE 23, 2018</t>
  </si>
  <si>
    <t>AMERICANA MUSEUM WITH NICKELODEONS, STEAM/GAS ENGINES/EARLY APPLIANCES</t>
  </si>
  <si>
    <t xml:space="preserve">DINNER AND AWARDS BANQUET </t>
  </si>
  <si>
    <t>TOTAL</t>
  </si>
  <si>
    <t>GRAND TOTAL</t>
  </si>
  <si>
    <t>MOUNT WASHINGTON AUTO ROAD  - SINCE 1861</t>
  </si>
  <si>
    <t>AND DOUGLAS A PHILBROOK RED BARN MUSEUM</t>
  </si>
  <si>
    <t>$ FREE</t>
  </si>
  <si>
    <t>$FREE</t>
  </si>
  <si>
    <t>NOTE: COMPLETE WITH AN HISTORIC RECREATION OF THE 1932 GRAHAM BLUE STREAK RECORD SETTING HILL CLIMB</t>
  </si>
  <si>
    <t>MV MOUNT WASHINGTON TOUR OF LAKE WINNIPESAUKEE (WINNI PA SOC EE)</t>
  </si>
  <si>
    <t>SUNDAY JUNE 24, 2018</t>
  </si>
  <si>
    <t>DIANA SABADIS, GEN MGR</t>
  </si>
  <si>
    <t>HOSPITALITY ROOMS EACH NIGHT</t>
  </si>
  <si>
    <t>NATIONAL #</t>
  </si>
  <si>
    <t>TILTON NH #</t>
  </si>
  <si>
    <t>1-800-HILTON</t>
  </si>
  <si>
    <t>WHALES TAIL WATER PARK</t>
  </si>
  <si>
    <t>MUNKEY TRUNKS TREE TOP ADVENTURS</t>
  </si>
  <si>
    <t>GILFORD NH</t>
  </si>
  <si>
    <t>GUNSTOCK SKI AREA FOR:</t>
  </si>
  <si>
    <t>ZIP LINE, SEGWAY TOURS, TREE TOP ADVENTURES, MOUNTAIN COASTER RIDE</t>
  </si>
  <si>
    <t>WOODSTOCK NH BREWERY</t>
  </si>
  <si>
    <t>WOODSTOCK NH</t>
  </si>
  <si>
    <t>HERMIT WOODS WINERY</t>
  </si>
  <si>
    <t>MEREDITH NH</t>
  </si>
  <si>
    <t>NH CHOCOLATE AND GIFTS</t>
  </si>
  <si>
    <t>UPPER BAY ROAD</t>
  </si>
  <si>
    <t>TAMWORTH NH</t>
  </si>
  <si>
    <t>TAMWORTH DISTILLING &amp; MERCANTILE</t>
  </si>
  <si>
    <t>VERMONT DISTILLED SPIRITS</t>
  </si>
  <si>
    <t>QUECHEE VT &amp; LACONIA NH</t>
  </si>
  <si>
    <t>DINNER/GRAHAM MUSEUM AT HOME OF JEFF GRAHAM AND MS. TERRY SHEA</t>
  </si>
  <si>
    <t>STEELE HILL RESORT</t>
  </si>
  <si>
    <t>SANBORNTON  NH</t>
  </si>
  <si>
    <t>SOUTH DOWN SHORES RECREATION ASSOCIATION</t>
  </si>
  <si>
    <t>GRAHAM RESIDENCE NEIGHBORHOOD</t>
  </si>
  <si>
    <t>IN LACONIA NH</t>
  </si>
  <si>
    <t>REGISTRATION FORM</t>
  </si>
  <si>
    <t>REGISTRATION DESK OPENS</t>
  </si>
  <si>
    <t>ITINERARY:</t>
  </si>
  <si>
    <t>WEDNESDAY JUNE 20, 2018</t>
  </si>
  <si>
    <t>CANTERBURY AND LOUDON DAY</t>
  </si>
  <si>
    <t>WOLFEBORO DAY AND DINNER CRUISE DAY</t>
  </si>
  <si>
    <t>ON YOUR OWN/TOURS</t>
  </si>
  <si>
    <t>ON YOUR OWN/OURS</t>
  </si>
  <si>
    <t>REGISTRATION DESK OPENS/TOURS</t>
  </si>
  <si>
    <t>PAGE 2</t>
  </si>
  <si>
    <t>PAGE 1</t>
  </si>
  <si>
    <t>LIMITED FLIGHTS/CARRIERS AT PEASE</t>
  </si>
  <si>
    <t>COLLEEN GRAHAM</t>
  </si>
  <si>
    <t>KAREN VATNE</t>
  </si>
  <si>
    <t>JILL GRAHAM</t>
  </si>
  <si>
    <t>STEPHENIE GRAHAM</t>
  </si>
  <si>
    <t>MS.TERRY SHEA</t>
  </si>
  <si>
    <t>MT WASHINGTON AUTO ROAD AND MUSEUM/CLARKS/DINNER AT GRAHAM/SHEA HOME</t>
  </si>
  <si>
    <t>CAR JUDGING/SEMINARS/AWARDS BANQUET/PRIZES</t>
  </si>
  <si>
    <t>FAREWELLS AND TOURS</t>
  </si>
  <si>
    <t>HOTEL RATES APPLY TO YOUR STAY IF YOU STAY LATE</t>
  </si>
  <si>
    <t>CATERED BY THE 405 RESTAURANT</t>
  </si>
  <si>
    <t>OR</t>
  </si>
  <si>
    <t>DINNER CRUISE AND MUSIC ON BOARD</t>
  </si>
  <si>
    <t>AS COMPLETED BY CANNONBALL BAKER FOR GRAHAM PAIGE MOTOR COMPANY TO BE RECREATED BY GOCI MEMBER IN A MODIFIED BLUE STREAK</t>
  </si>
  <si>
    <t>DRIVING TOUR AROUND LAKE WINNIPESAUKEE (WINNA PA SOC EE)</t>
  </si>
  <si>
    <t>LOBSTER, CLAMS, CORN ON THE COB, CHICKEN, STEK TIPS, BEVERAGES, ETC CATERED BY 405 RESTAURANT</t>
  </si>
  <si>
    <t>INCLUDED</t>
  </si>
  <si>
    <t>ALREADY</t>
  </si>
  <si>
    <t>SEND PAYMENT TO:</t>
  </si>
  <si>
    <t>JEFF GRAHAM MEET CO HOST</t>
  </si>
  <si>
    <t>97 CLOVER LANE, LACONIA NH O3246</t>
  </si>
  <si>
    <t>jeff@grahamcpa.com</t>
  </si>
  <si>
    <t>802-356-2423</t>
  </si>
  <si>
    <t>jeff</t>
  </si>
  <si>
    <t>gary</t>
  </si>
  <si>
    <t>mike</t>
  </si>
  <si>
    <t>802-376-0099</t>
  </si>
  <si>
    <t>603-558-4888</t>
  </si>
  <si>
    <t>todd</t>
  </si>
  <si>
    <t>781-330-6287</t>
  </si>
  <si>
    <t>shaun</t>
  </si>
  <si>
    <t>203-253-8110</t>
  </si>
  <si>
    <t>Co - Host contact #'s</t>
  </si>
  <si>
    <t>ggrahamvt@yahoo.com</t>
  </si>
  <si>
    <t>fordgalaxie@comcast.met</t>
  </si>
  <si>
    <t>nepats92@hotmail.com</t>
  </si>
  <si>
    <t>sgraham31@yahoo.com</t>
  </si>
  <si>
    <t>terry  shea</t>
  </si>
  <si>
    <t>603-520-3024</t>
  </si>
  <si>
    <t>terryshea2015@gmail.com</t>
  </si>
  <si>
    <t>DINNER ON YOUR OWN</t>
  </si>
  <si>
    <t>FAREWELL BREAKFAST</t>
  </si>
  <si>
    <t>603-520-3034</t>
  </si>
  <si>
    <t>PLEASE REGISTER BY FEBRUARY 28, 2018</t>
  </si>
  <si>
    <t xml:space="preserve">THE HOTEL HAS GRANTED OUR GROUP A SPECIAL EXCEPTION FOR REGISTERING AND THEN CANCELLING YOUR </t>
  </si>
  <si>
    <t>RESERVATION WITHIN SEVEN (7) DAYS OF THE JUNE 19TH STARTING DATE, WITH NO CANCELLATION FEE</t>
  </si>
  <si>
    <t xml:space="preserve">THIS REGION IS A RESORT AREA IN A VERY POPULAR PART OF NEW HAMPSHIRE.  WE KNOW PRICES ARE HIGHER THAN OTHER MEETS IN OTHER STATES, AND HAVE TRIED TO </t>
  </si>
  <si>
    <t xml:space="preserve">NEGOTIATE RATES AND AVAILABILITIES AS FAVORABLE AS POSSIBLE.  </t>
  </si>
  <si>
    <t>OUR REGION HOSTS HOPE YOU WILL BE ABLE TO JOIN US AND EXPERIENCE THE FUN AND HISTORY OF NEW HAMPSHIRE AND NEW ENGLAND</t>
  </si>
  <si>
    <t>ADULT</t>
  </si>
  <si>
    <t>SENIOR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</si>
</sst>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6" x14ac:knownFonts="1"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3" tint="0.3999755851924192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6" fontId="0" fillId="0" borderId="0" xfId="0" applyNumberFormat="1"/>
    <xf numFmtId="0" fontId="1" fillId="0" borderId="0" xfId="0" applyFont="1"/>
    <xf numFmtId="0" fontId="0" fillId="0" borderId="0" xfId="0" applyFont="1"/>
    <xf numFmtId="0" fontId="0" fillId="0" borderId="0" xfId="0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1"/>
    <xf numFmtId="44" fontId="0" fillId="0" borderId="0" xfId="2" applyFont="1"/>
    <xf numFmtId="44" fontId="3" fillId="0" borderId="0" xfId="2" applyFont="1"/>
    <xf numFmtId="44" fontId="1" fillId="0" borderId="0" xfId="2" applyFont="1"/>
    <xf numFmtId="0" fontId="5" fillId="0" borderId="1" xfId="0" applyFont="1" applyBorder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/>
    </xf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terryshea2015@gmail.com" TargetMode="External"/><Relationship Id="rId3" Type="http://schemas.openxmlformats.org/officeDocument/2006/relationships/hyperlink" Target="mailto:ggrahamvt@yahoo.com" TargetMode="External"/><Relationship Id="rId7" Type="http://schemas.openxmlformats.org/officeDocument/2006/relationships/hyperlink" Target="mailto:terryshea2015@gmail.com" TargetMode="External"/><Relationship Id="rId2" Type="http://schemas.openxmlformats.org/officeDocument/2006/relationships/hyperlink" Target="mailto:jeff@grahamcpa.com" TargetMode="External"/><Relationship Id="rId1" Type="http://schemas.openxmlformats.org/officeDocument/2006/relationships/hyperlink" Target="mailto:jeff@grahamcpa.com" TargetMode="External"/><Relationship Id="rId6" Type="http://schemas.openxmlformats.org/officeDocument/2006/relationships/hyperlink" Target="mailto:sgraham31@yahoo.com" TargetMode="External"/><Relationship Id="rId5" Type="http://schemas.openxmlformats.org/officeDocument/2006/relationships/hyperlink" Target="mailto:nepats92@hotmail.com" TargetMode="External"/><Relationship Id="rId4" Type="http://schemas.openxmlformats.org/officeDocument/2006/relationships/hyperlink" Target="mailto:fordgalaxie@comcast.met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S101"/>
  <sheetViews>
    <sheetView tabSelected="1" workbookViewId="0">
      <selection activeCell="K104" sqref="K104"/>
    </sheetView>
  </sheetViews>
  <sheetFormatPr defaultRowHeight="12" x14ac:dyDescent="0.2"/>
  <cols>
    <col min="4" max="4" width="10.83203125" customWidth="1"/>
    <col min="9" max="9" width="15.83203125" customWidth="1"/>
    <col min="10" max="10" width="11.1640625" bestFit="1" customWidth="1"/>
    <col min="11" max="11" width="15.83203125" customWidth="1"/>
    <col min="14" max="14" width="12.33203125" style="8" customWidth="1"/>
  </cols>
  <sheetData>
    <row r="2" spans="1:17" x14ac:dyDescent="0.2">
      <c r="F2" t="s">
        <v>0</v>
      </c>
      <c r="K2" t="s">
        <v>149</v>
      </c>
      <c r="Q2" t="s">
        <v>116</v>
      </c>
    </row>
    <row r="3" spans="1:17" x14ac:dyDescent="0.2">
      <c r="F3" t="s">
        <v>2</v>
      </c>
      <c r="K3" t="s">
        <v>140</v>
      </c>
      <c r="L3" t="s">
        <v>139</v>
      </c>
      <c r="N3" s="9" t="s">
        <v>138</v>
      </c>
    </row>
    <row r="4" spans="1:17" x14ac:dyDescent="0.2">
      <c r="F4" t="s">
        <v>1</v>
      </c>
      <c r="K4" t="s">
        <v>141</v>
      </c>
      <c r="L4" t="s">
        <v>143</v>
      </c>
      <c r="N4" s="9" t="s">
        <v>150</v>
      </c>
    </row>
    <row r="5" spans="1:17" x14ac:dyDescent="0.2">
      <c r="F5" t="s">
        <v>3</v>
      </c>
      <c r="K5" t="s">
        <v>142</v>
      </c>
      <c r="L5" t="s">
        <v>144</v>
      </c>
      <c r="N5" s="9" t="s">
        <v>151</v>
      </c>
    </row>
    <row r="6" spans="1:17" x14ac:dyDescent="0.2">
      <c r="A6" s="2" t="s">
        <v>160</v>
      </c>
      <c r="K6" t="s">
        <v>145</v>
      </c>
      <c r="L6" t="s">
        <v>146</v>
      </c>
      <c r="N6" s="9" t="s">
        <v>152</v>
      </c>
    </row>
    <row r="7" spans="1:17" x14ac:dyDescent="0.2">
      <c r="A7" t="s">
        <v>161</v>
      </c>
      <c r="K7" t="s">
        <v>147</v>
      </c>
      <c r="L7" t="s">
        <v>148</v>
      </c>
      <c r="N7" s="9" t="s">
        <v>153</v>
      </c>
    </row>
    <row r="8" spans="1:17" x14ac:dyDescent="0.2">
      <c r="B8" t="s">
        <v>162</v>
      </c>
      <c r="K8" t="s">
        <v>154</v>
      </c>
      <c r="L8" t="s">
        <v>155</v>
      </c>
      <c r="N8" s="9" t="s">
        <v>156</v>
      </c>
    </row>
    <row r="9" spans="1:17" x14ac:dyDescent="0.2">
      <c r="A9" t="s">
        <v>163</v>
      </c>
      <c r="N9" s="9"/>
    </row>
    <row r="10" spans="1:17" x14ac:dyDescent="0.2">
      <c r="B10" t="s">
        <v>164</v>
      </c>
      <c r="N10" s="9"/>
    </row>
    <row r="11" spans="1:17" x14ac:dyDescent="0.2">
      <c r="A11" t="s">
        <v>165</v>
      </c>
      <c r="N11" s="9"/>
    </row>
    <row r="12" spans="1:17" x14ac:dyDescent="0.2">
      <c r="N12" s="9"/>
    </row>
    <row r="14" spans="1:17" x14ac:dyDescent="0.2">
      <c r="A14" s="2" t="s">
        <v>4</v>
      </c>
      <c r="F14" s="2" t="s">
        <v>10</v>
      </c>
      <c r="L14" s="2" t="s">
        <v>11</v>
      </c>
      <c r="O14" s="2" t="s">
        <v>32</v>
      </c>
    </row>
    <row r="15" spans="1:17" x14ac:dyDescent="0.2">
      <c r="A15" t="s">
        <v>5</v>
      </c>
      <c r="D15" t="s">
        <v>122</v>
      </c>
      <c r="F15" s="2" t="s">
        <v>23</v>
      </c>
      <c r="I15" s="2" t="s">
        <v>33</v>
      </c>
      <c r="L15" t="s">
        <v>12</v>
      </c>
      <c r="P15" t="s">
        <v>17</v>
      </c>
    </row>
    <row r="16" spans="1:17" x14ac:dyDescent="0.2">
      <c r="A16" t="s">
        <v>6</v>
      </c>
      <c r="D16" t="s">
        <v>118</v>
      </c>
      <c r="F16" t="s">
        <v>15</v>
      </c>
      <c r="I16" s="2" t="s">
        <v>34</v>
      </c>
      <c r="L16" t="s">
        <v>13</v>
      </c>
      <c r="P16" t="s">
        <v>18</v>
      </c>
    </row>
    <row r="17" spans="1:18" x14ac:dyDescent="0.2">
      <c r="A17" t="s">
        <v>7</v>
      </c>
      <c r="D17" t="s">
        <v>119</v>
      </c>
      <c r="F17" s="2" t="s">
        <v>16</v>
      </c>
      <c r="I17" t="s">
        <v>45</v>
      </c>
      <c r="L17" t="s">
        <v>14</v>
      </c>
      <c r="P17" t="s">
        <v>19</v>
      </c>
    </row>
    <row r="18" spans="1:18" x14ac:dyDescent="0.2">
      <c r="A18" t="s">
        <v>8</v>
      </c>
      <c r="D18" t="s">
        <v>120</v>
      </c>
      <c r="F18" s="2" t="s">
        <v>80</v>
      </c>
      <c r="I18" t="s">
        <v>81</v>
      </c>
      <c r="L18" t="s">
        <v>20</v>
      </c>
      <c r="P18" t="s">
        <v>21</v>
      </c>
    </row>
    <row r="19" spans="1:18" x14ac:dyDescent="0.2">
      <c r="A19" t="s">
        <v>9</v>
      </c>
      <c r="D19" t="s">
        <v>121</v>
      </c>
      <c r="F19" s="2" t="s">
        <v>22</v>
      </c>
      <c r="H19" s="2" t="s">
        <v>84</v>
      </c>
      <c r="L19" t="s">
        <v>30</v>
      </c>
      <c r="P19" t="s">
        <v>31</v>
      </c>
    </row>
    <row r="20" spans="1:18" x14ac:dyDescent="0.2">
      <c r="F20" t="s">
        <v>83</v>
      </c>
      <c r="H20" t="s">
        <v>82</v>
      </c>
      <c r="M20" t="s">
        <v>117</v>
      </c>
    </row>
    <row r="23" spans="1:18" x14ac:dyDescent="0.2">
      <c r="C23" s="2" t="s">
        <v>108</v>
      </c>
    </row>
    <row r="24" spans="1:18" x14ac:dyDescent="0.2">
      <c r="A24" t="s">
        <v>27</v>
      </c>
      <c r="D24" t="s">
        <v>112</v>
      </c>
      <c r="G24" t="s">
        <v>28</v>
      </c>
      <c r="M24" s="2" t="s">
        <v>58</v>
      </c>
    </row>
    <row r="25" spans="1:18" x14ac:dyDescent="0.2">
      <c r="M25" t="s">
        <v>55</v>
      </c>
      <c r="R25" t="s">
        <v>56</v>
      </c>
    </row>
    <row r="26" spans="1:18" x14ac:dyDescent="0.2">
      <c r="A26" t="s">
        <v>26</v>
      </c>
      <c r="D26" t="s">
        <v>113</v>
      </c>
      <c r="G26" t="s">
        <v>28</v>
      </c>
      <c r="M26" t="s">
        <v>54</v>
      </c>
      <c r="R26" t="s">
        <v>56</v>
      </c>
    </row>
    <row r="27" spans="1:18" x14ac:dyDescent="0.2">
      <c r="M27" t="s">
        <v>86</v>
      </c>
      <c r="R27" t="s">
        <v>56</v>
      </c>
    </row>
    <row r="28" spans="1:18" x14ac:dyDescent="0.2">
      <c r="A28" t="s">
        <v>25</v>
      </c>
      <c r="D28" t="s">
        <v>112</v>
      </c>
      <c r="G28" t="s">
        <v>28</v>
      </c>
      <c r="M28" t="s">
        <v>57</v>
      </c>
      <c r="R28" t="s">
        <v>56</v>
      </c>
    </row>
    <row r="29" spans="1:18" x14ac:dyDescent="0.2">
      <c r="M29" t="s">
        <v>59</v>
      </c>
      <c r="R29" t="s">
        <v>60</v>
      </c>
    </row>
    <row r="30" spans="1:18" x14ac:dyDescent="0.2">
      <c r="A30" s="3" t="s">
        <v>24</v>
      </c>
      <c r="D30" t="s">
        <v>114</v>
      </c>
      <c r="M30" t="s">
        <v>61</v>
      </c>
      <c r="R30" t="s">
        <v>56</v>
      </c>
    </row>
    <row r="31" spans="1:18" x14ac:dyDescent="0.2">
      <c r="M31" t="s">
        <v>62</v>
      </c>
      <c r="R31" t="s">
        <v>63</v>
      </c>
    </row>
    <row r="32" spans="1:18" x14ac:dyDescent="0.2">
      <c r="A32" t="s">
        <v>109</v>
      </c>
      <c r="D32" t="s">
        <v>110</v>
      </c>
      <c r="M32" t="s">
        <v>85</v>
      </c>
      <c r="R32" t="s">
        <v>60</v>
      </c>
    </row>
    <row r="33" spans="1:19" x14ac:dyDescent="0.2">
      <c r="M33" t="s">
        <v>88</v>
      </c>
      <c r="R33" t="s">
        <v>87</v>
      </c>
    </row>
    <row r="34" spans="1:19" x14ac:dyDescent="0.2">
      <c r="A34" t="s">
        <v>48</v>
      </c>
      <c r="D34" t="s">
        <v>111</v>
      </c>
      <c r="N34" s="8" t="s">
        <v>89</v>
      </c>
    </row>
    <row r="35" spans="1:19" x14ac:dyDescent="0.2">
      <c r="M35" t="s">
        <v>90</v>
      </c>
      <c r="R35" t="s">
        <v>91</v>
      </c>
    </row>
    <row r="36" spans="1:19" x14ac:dyDescent="0.2">
      <c r="A36" t="s">
        <v>66</v>
      </c>
      <c r="D36" t="s">
        <v>123</v>
      </c>
      <c r="M36" t="s">
        <v>92</v>
      </c>
      <c r="R36" t="s">
        <v>93</v>
      </c>
    </row>
    <row r="37" spans="1:19" x14ac:dyDescent="0.2">
      <c r="M37" t="s">
        <v>94</v>
      </c>
      <c r="P37" t="s">
        <v>95</v>
      </c>
      <c r="R37" t="s">
        <v>102</v>
      </c>
    </row>
    <row r="38" spans="1:19" x14ac:dyDescent="0.2">
      <c r="A38" t="s">
        <v>68</v>
      </c>
      <c r="D38" t="s">
        <v>124</v>
      </c>
      <c r="M38" t="s">
        <v>97</v>
      </c>
      <c r="R38" t="s">
        <v>96</v>
      </c>
    </row>
    <row r="39" spans="1:19" x14ac:dyDescent="0.2">
      <c r="M39" t="s">
        <v>98</v>
      </c>
      <c r="R39" t="s">
        <v>99</v>
      </c>
    </row>
    <row r="40" spans="1:19" x14ac:dyDescent="0.2">
      <c r="A40" t="s">
        <v>79</v>
      </c>
      <c r="D40" t="s">
        <v>125</v>
      </c>
      <c r="G40" t="s">
        <v>126</v>
      </c>
      <c r="M40" t="s">
        <v>101</v>
      </c>
      <c r="P40" t="s">
        <v>95</v>
      </c>
      <c r="R40" t="s">
        <v>102</v>
      </c>
    </row>
    <row r="41" spans="1:19" x14ac:dyDescent="0.2">
      <c r="M41" t="s">
        <v>103</v>
      </c>
      <c r="R41" t="s">
        <v>104</v>
      </c>
    </row>
    <row r="42" spans="1:19" x14ac:dyDescent="0.2">
      <c r="S42" t="s">
        <v>105</v>
      </c>
    </row>
    <row r="44" spans="1:19" x14ac:dyDescent="0.2">
      <c r="Q44" t="s">
        <v>115</v>
      </c>
    </row>
    <row r="45" spans="1:19" ht="28.5" x14ac:dyDescent="0.45">
      <c r="H45" s="5" t="s">
        <v>106</v>
      </c>
    </row>
    <row r="46" spans="1:19" x14ac:dyDescent="0.2">
      <c r="A46" s="2" t="s">
        <v>24</v>
      </c>
    </row>
    <row r="47" spans="1:19" x14ac:dyDescent="0.2">
      <c r="A47" s="3" t="s">
        <v>107</v>
      </c>
      <c r="B47" s="3"/>
      <c r="C47" s="3"/>
      <c r="D47" s="3"/>
      <c r="E47" s="3"/>
    </row>
    <row r="49" spans="1:14" x14ac:dyDescent="0.2">
      <c r="A49" s="2" t="s">
        <v>35</v>
      </c>
      <c r="F49" t="s">
        <v>36</v>
      </c>
      <c r="I49" s="4" t="s">
        <v>37</v>
      </c>
      <c r="K49" s="4" t="s">
        <v>38</v>
      </c>
      <c r="N49" s="8" t="s">
        <v>39</v>
      </c>
    </row>
    <row r="51" spans="1:14" x14ac:dyDescent="0.2">
      <c r="A51" t="s">
        <v>42</v>
      </c>
      <c r="I51" s="11">
        <v>0</v>
      </c>
      <c r="J51" s="1">
        <v>17</v>
      </c>
      <c r="K51" s="11">
        <v>0</v>
      </c>
      <c r="L51" s="1">
        <v>9</v>
      </c>
      <c r="N51" s="8">
        <f>(I51*J51)+(K51*L52)</f>
        <v>0</v>
      </c>
    </row>
    <row r="52" spans="1:14" x14ac:dyDescent="0.2">
      <c r="I52" s="6"/>
      <c r="K52" s="6"/>
    </row>
    <row r="53" spans="1:14" x14ac:dyDescent="0.2">
      <c r="A53" t="s">
        <v>40</v>
      </c>
      <c r="I53" s="11">
        <v>0</v>
      </c>
      <c r="J53" s="1">
        <v>8</v>
      </c>
      <c r="K53" s="11">
        <v>0</v>
      </c>
      <c r="L53" t="s">
        <v>43</v>
      </c>
      <c r="N53" s="8">
        <f t="shared" ref="N52:N58" si="0">(I53*J53)+(K53*L54)</f>
        <v>0</v>
      </c>
    </row>
    <row r="54" spans="1:14" x14ac:dyDescent="0.2">
      <c r="A54" t="s">
        <v>41</v>
      </c>
      <c r="I54" s="6"/>
      <c r="K54" s="6"/>
    </row>
    <row r="55" spans="1:14" x14ac:dyDescent="0.2">
      <c r="I55" s="6"/>
      <c r="K55" s="6"/>
    </row>
    <row r="56" spans="1:14" x14ac:dyDescent="0.2">
      <c r="A56" t="s">
        <v>52</v>
      </c>
      <c r="B56" t="s">
        <v>127</v>
      </c>
      <c r="I56" s="11">
        <v>0</v>
      </c>
      <c r="J56" s="1">
        <v>10</v>
      </c>
      <c r="K56" s="11">
        <v>0</v>
      </c>
      <c r="L56" s="1">
        <v>8</v>
      </c>
      <c r="N56" s="8">
        <f t="shared" si="0"/>
        <v>0</v>
      </c>
    </row>
    <row r="57" spans="1:14" x14ac:dyDescent="0.2">
      <c r="I57" s="6"/>
      <c r="K57" s="6"/>
    </row>
    <row r="58" spans="1:14" x14ac:dyDescent="0.2">
      <c r="A58" t="s">
        <v>46</v>
      </c>
      <c r="I58" s="11">
        <v>0</v>
      </c>
      <c r="J58" s="1">
        <v>6</v>
      </c>
      <c r="K58" s="11">
        <v>0</v>
      </c>
      <c r="L58" t="s">
        <v>47</v>
      </c>
      <c r="N58" s="8">
        <f t="shared" si="0"/>
        <v>0</v>
      </c>
    </row>
    <row r="59" spans="1:14" x14ac:dyDescent="0.2">
      <c r="I59" s="6"/>
      <c r="K59" s="6"/>
    </row>
    <row r="60" spans="1:14" x14ac:dyDescent="0.2">
      <c r="A60" t="s">
        <v>44</v>
      </c>
      <c r="F60" t="s">
        <v>29</v>
      </c>
    </row>
    <row r="62" spans="1:14" x14ac:dyDescent="0.2">
      <c r="A62" s="2" t="s">
        <v>48</v>
      </c>
      <c r="E62" t="s">
        <v>131</v>
      </c>
    </row>
    <row r="63" spans="1:14" x14ac:dyDescent="0.2">
      <c r="N63" s="8" t="s">
        <v>71</v>
      </c>
    </row>
    <row r="64" spans="1:14" x14ac:dyDescent="0.2">
      <c r="A64" t="s">
        <v>49</v>
      </c>
      <c r="H64" s="12"/>
      <c r="I64" s="11">
        <v>0</v>
      </c>
      <c r="J64" s="1">
        <v>10</v>
      </c>
      <c r="K64" s="11">
        <v>0</v>
      </c>
      <c r="L64" s="1">
        <v>6</v>
      </c>
      <c r="N64" s="8">
        <f>(I64*J64)+(K64*L64)</f>
        <v>0</v>
      </c>
    </row>
    <row r="65" spans="1:14" x14ac:dyDescent="0.2">
      <c r="A65" t="s">
        <v>50</v>
      </c>
      <c r="I65" s="6"/>
      <c r="K65" s="6"/>
      <c r="L65" t="s">
        <v>51</v>
      </c>
    </row>
    <row r="66" spans="1:14" x14ac:dyDescent="0.2">
      <c r="I66" s="6"/>
      <c r="K66" s="6"/>
      <c r="N66" s="8" t="s">
        <v>71</v>
      </c>
    </row>
    <row r="67" spans="1:14" x14ac:dyDescent="0.2">
      <c r="A67" t="s">
        <v>52</v>
      </c>
      <c r="I67" s="11">
        <v>0</v>
      </c>
      <c r="J67" s="1">
        <v>10</v>
      </c>
      <c r="K67" s="11">
        <v>0</v>
      </c>
      <c r="L67" s="1">
        <v>8</v>
      </c>
      <c r="N67" s="8">
        <f>(I67*J67)+(K67*L67)</f>
        <v>0</v>
      </c>
    </row>
    <row r="68" spans="1:14" x14ac:dyDescent="0.2">
      <c r="I68" s="6"/>
      <c r="K68" s="6"/>
    </row>
    <row r="69" spans="1:14" x14ac:dyDescent="0.2">
      <c r="A69" t="s">
        <v>53</v>
      </c>
      <c r="I69" s="6"/>
      <c r="K69" s="6"/>
      <c r="N69" s="8" t="s">
        <v>71</v>
      </c>
    </row>
    <row r="70" spans="1:14" x14ac:dyDescent="0.2">
      <c r="A70" t="s">
        <v>50</v>
      </c>
      <c r="H70" t="s">
        <v>166</v>
      </c>
      <c r="I70" s="11">
        <v>0</v>
      </c>
      <c r="J70" s="1">
        <v>7</v>
      </c>
      <c r="K70" s="11">
        <v>0</v>
      </c>
      <c r="L70" s="1">
        <v>3</v>
      </c>
      <c r="N70" s="8">
        <f>(I70*J70)+(K70*L70)</f>
        <v>0</v>
      </c>
    </row>
    <row r="71" spans="1:14" x14ac:dyDescent="0.2">
      <c r="H71" t="s">
        <v>167</v>
      </c>
      <c r="I71" s="13">
        <v>0</v>
      </c>
      <c r="J71" s="1">
        <v>5</v>
      </c>
      <c r="K71" s="6"/>
      <c r="L71" t="s">
        <v>51</v>
      </c>
      <c r="N71" s="8">
        <f>I71*J71</f>
        <v>0</v>
      </c>
    </row>
    <row r="72" spans="1:14" x14ac:dyDescent="0.2">
      <c r="I72" s="6"/>
      <c r="J72" s="1" t="s">
        <v>67</v>
      </c>
      <c r="K72" s="6"/>
    </row>
    <row r="73" spans="1:14" x14ac:dyDescent="0.2">
      <c r="A73" t="s">
        <v>64</v>
      </c>
      <c r="I73" s="11">
        <v>0</v>
      </c>
      <c r="J73" s="1" t="s">
        <v>65</v>
      </c>
      <c r="K73" s="11">
        <v>0</v>
      </c>
      <c r="L73" t="s">
        <v>65</v>
      </c>
      <c r="N73" s="8" t="s">
        <v>65</v>
      </c>
    </row>
    <row r="74" spans="1:14" x14ac:dyDescent="0.2">
      <c r="I74" s="6"/>
      <c r="J74" s="1"/>
      <c r="K74" s="6"/>
    </row>
    <row r="75" spans="1:14" x14ac:dyDescent="0.2">
      <c r="A75" t="s">
        <v>129</v>
      </c>
      <c r="I75" s="11">
        <v>0</v>
      </c>
      <c r="J75" s="1">
        <v>54</v>
      </c>
      <c r="K75" s="11">
        <v>0</v>
      </c>
      <c r="L75" s="1">
        <v>44</v>
      </c>
      <c r="N75" s="8">
        <f>(I75*J75)+(K75*L75)</f>
        <v>0</v>
      </c>
    </row>
    <row r="76" spans="1:14" x14ac:dyDescent="0.2">
      <c r="A76" t="s">
        <v>78</v>
      </c>
      <c r="I76" s="6"/>
      <c r="K76" s="6"/>
    </row>
    <row r="77" spans="1:14" x14ac:dyDescent="0.2">
      <c r="H77" s="6" t="s">
        <v>128</v>
      </c>
      <c r="I77" s="11">
        <v>0</v>
      </c>
      <c r="J77" t="s">
        <v>157</v>
      </c>
      <c r="K77" s="6"/>
    </row>
    <row r="78" spans="1:14" x14ac:dyDescent="0.2">
      <c r="A78" s="2" t="s">
        <v>66</v>
      </c>
      <c r="I78" s="6"/>
      <c r="K78" s="6"/>
    </row>
    <row r="79" spans="1:14" x14ac:dyDescent="0.2">
      <c r="I79" s="6"/>
      <c r="K79" s="6"/>
    </row>
    <row r="80" spans="1:14" x14ac:dyDescent="0.2">
      <c r="A80" t="s">
        <v>73</v>
      </c>
      <c r="I80" s="11">
        <v>0</v>
      </c>
      <c r="J80" t="s">
        <v>75</v>
      </c>
      <c r="K80" s="11">
        <v>0</v>
      </c>
      <c r="L80" t="s">
        <v>76</v>
      </c>
      <c r="N80" s="8" t="s">
        <v>75</v>
      </c>
    </row>
    <row r="81" spans="1:14" x14ac:dyDescent="0.2">
      <c r="B81" t="s">
        <v>74</v>
      </c>
      <c r="I81" s="6"/>
      <c r="K81" s="6"/>
    </row>
    <row r="82" spans="1:14" x14ac:dyDescent="0.2">
      <c r="A82" t="s">
        <v>77</v>
      </c>
      <c r="I82" s="6"/>
      <c r="K82" s="6"/>
    </row>
    <row r="83" spans="1:14" x14ac:dyDescent="0.2">
      <c r="B83" t="s">
        <v>130</v>
      </c>
      <c r="I83" s="6"/>
      <c r="K83" s="6"/>
    </row>
    <row r="84" spans="1:14" x14ac:dyDescent="0.2">
      <c r="I84" s="6"/>
      <c r="K84" s="6"/>
      <c r="N84" s="8" t="s">
        <v>71</v>
      </c>
    </row>
    <row r="85" spans="1:14" x14ac:dyDescent="0.2">
      <c r="A85" t="s">
        <v>59</v>
      </c>
      <c r="I85" s="11">
        <v>0</v>
      </c>
      <c r="J85" s="1">
        <v>10</v>
      </c>
      <c r="K85" s="11">
        <v>0</v>
      </c>
      <c r="L85" s="1">
        <v>8</v>
      </c>
      <c r="N85" s="8">
        <f>(I85*J85)+(K85*L85)</f>
        <v>0</v>
      </c>
    </row>
    <row r="86" spans="1:14" x14ac:dyDescent="0.2">
      <c r="A86" t="s">
        <v>69</v>
      </c>
      <c r="I86" s="6"/>
      <c r="J86" s="1"/>
      <c r="K86" s="6"/>
      <c r="L86" s="1"/>
    </row>
    <row r="87" spans="1:14" x14ac:dyDescent="0.2">
      <c r="I87" s="6"/>
      <c r="K87" s="6"/>
    </row>
    <row r="88" spans="1:14" x14ac:dyDescent="0.2">
      <c r="A88" t="s">
        <v>100</v>
      </c>
      <c r="I88" s="11">
        <v>0</v>
      </c>
      <c r="J88" s="1">
        <v>35</v>
      </c>
      <c r="K88" s="11">
        <v>0</v>
      </c>
      <c r="L88" s="1">
        <v>25</v>
      </c>
      <c r="N88" s="8">
        <f t="shared" ref="N86:N94" si="1">(I88*J88)+(K88*L88)</f>
        <v>0</v>
      </c>
    </row>
    <row r="89" spans="1:14" x14ac:dyDescent="0.2">
      <c r="B89" t="s">
        <v>132</v>
      </c>
      <c r="I89" s="6"/>
      <c r="K89" s="6"/>
    </row>
    <row r="90" spans="1:14" x14ac:dyDescent="0.2">
      <c r="H90" t="s">
        <v>128</v>
      </c>
      <c r="I90" s="11">
        <v>0</v>
      </c>
      <c r="J90" t="s">
        <v>157</v>
      </c>
      <c r="K90" s="6"/>
    </row>
    <row r="91" spans="1:14" x14ac:dyDescent="0.2">
      <c r="I91" s="6"/>
      <c r="K91" s="6"/>
    </row>
    <row r="92" spans="1:14" x14ac:dyDescent="0.2">
      <c r="A92" s="2" t="s">
        <v>68</v>
      </c>
      <c r="I92" s="6"/>
      <c r="K92" s="6"/>
    </row>
    <row r="93" spans="1:14" x14ac:dyDescent="0.2">
      <c r="I93" s="6"/>
      <c r="K93" s="6"/>
    </row>
    <row r="94" spans="1:14" x14ac:dyDescent="0.2">
      <c r="A94" t="s">
        <v>70</v>
      </c>
      <c r="I94" s="11">
        <v>0</v>
      </c>
      <c r="J94" s="1">
        <v>35</v>
      </c>
      <c r="K94" s="11">
        <v>0</v>
      </c>
      <c r="L94" s="1">
        <v>25</v>
      </c>
      <c r="N94" s="8">
        <f t="shared" si="1"/>
        <v>0</v>
      </c>
    </row>
    <row r="95" spans="1:14" x14ac:dyDescent="0.2">
      <c r="K95" s="6"/>
    </row>
    <row r="96" spans="1:14" x14ac:dyDescent="0.2">
      <c r="A96" s="2" t="s">
        <v>79</v>
      </c>
    </row>
    <row r="97" spans="1:14" x14ac:dyDescent="0.2">
      <c r="A97" s="2"/>
    </row>
    <row r="98" spans="1:14" x14ac:dyDescent="0.2">
      <c r="A98" s="3" t="s">
        <v>158</v>
      </c>
      <c r="M98" t="s">
        <v>134</v>
      </c>
      <c r="N98" s="8" t="s">
        <v>133</v>
      </c>
    </row>
    <row r="99" spans="1:14" x14ac:dyDescent="0.2">
      <c r="E99" t="s">
        <v>135</v>
      </c>
      <c r="I99" s="7" t="s">
        <v>156</v>
      </c>
    </row>
    <row r="100" spans="1:14" x14ac:dyDescent="0.2">
      <c r="E100" t="s">
        <v>136</v>
      </c>
      <c r="I100" s="7" t="s">
        <v>138</v>
      </c>
      <c r="L100" s="2" t="s">
        <v>72</v>
      </c>
      <c r="M100" s="2"/>
      <c r="N100" s="10">
        <f>SUM(N51:N94)</f>
        <v>0</v>
      </c>
    </row>
    <row r="101" spans="1:14" x14ac:dyDescent="0.2">
      <c r="E101" t="s">
        <v>137</v>
      </c>
      <c r="I101" t="s">
        <v>139</v>
      </c>
      <c r="J101" t="s">
        <v>159</v>
      </c>
    </row>
  </sheetData>
  <hyperlinks>
    <hyperlink ref="I100" r:id="rId1" xr:uid="{00000000-0004-0000-0000-000000000000}"/>
    <hyperlink ref="N3" r:id="rId2" xr:uid="{00000000-0004-0000-0000-000001000000}"/>
    <hyperlink ref="N4" r:id="rId3" xr:uid="{00000000-0004-0000-0000-000002000000}"/>
    <hyperlink ref="N5" r:id="rId4" xr:uid="{00000000-0004-0000-0000-000003000000}"/>
    <hyperlink ref="N6" r:id="rId5" xr:uid="{00000000-0004-0000-0000-000004000000}"/>
    <hyperlink ref="N7" r:id="rId6" xr:uid="{00000000-0004-0000-0000-000005000000}"/>
    <hyperlink ref="N8" r:id="rId7" xr:uid="{00000000-0004-0000-0000-000006000000}"/>
    <hyperlink ref="I99" r:id="rId8" xr:uid="{00000000-0004-0000-0000-000007000000}"/>
  </hyperlinks>
  <pageMargins left="0.7" right="0.7" top="0.75" bottom="0.75" header="0.3" footer="0.3"/>
  <pageSetup scale="71" fitToHeight="0" orientation="landscape" r:id="rId9"/>
  <rowBreaks count="1" manualBreakCount="1">
    <brk id="43" max="16383" man="1"/>
  </rowBreaks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Graham &amp; Graham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Graham</dc:creator>
  <cp:lastModifiedBy>Asher Schlusselberg</cp:lastModifiedBy>
  <cp:lastPrinted>2018-01-06T20:31:48Z</cp:lastPrinted>
  <dcterms:created xsi:type="dcterms:W3CDTF">2018-01-06T17:48:19Z</dcterms:created>
  <dcterms:modified xsi:type="dcterms:W3CDTF">2018-01-08T16:19:45Z</dcterms:modified>
</cp:coreProperties>
</file>